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4736" windowHeight="11580" activeTab="0"/>
  </bookViews>
  <sheets>
    <sheet name="flete" sheetId="1" r:id="rId1"/>
  </sheets>
  <definedNames>
    <definedName name="_xlnm.Print_Area" localSheetId="0">'flete'!$B$1:$J$91</definedName>
  </definedNames>
  <calcPr fullCalcOnLoad="1"/>
</workbook>
</file>

<file path=xl/sharedStrings.xml><?xml version="1.0" encoding="utf-8"?>
<sst xmlns="http://schemas.openxmlformats.org/spreadsheetml/2006/main" count="139" uniqueCount="82">
  <si>
    <t>CALCULO DE FLETES</t>
  </si>
  <si>
    <t>RUTA 1 :</t>
  </si>
  <si>
    <t>Transporte Normal</t>
  </si>
  <si>
    <t>ORIGEN</t>
  </si>
  <si>
    <t>DESTINO</t>
  </si>
  <si>
    <t>DV                       (KM)</t>
  </si>
  <si>
    <t>FRV</t>
  </si>
  <si>
    <t xml:space="preserve">S/. X VEH </t>
  </si>
  <si>
    <t>REAJUSTE (K)</t>
  </si>
  <si>
    <t>SUBTOTAL                            (S/.)</t>
  </si>
  <si>
    <t>LIMA</t>
  </si>
  <si>
    <t>Total (S/. x TM) =</t>
  </si>
  <si>
    <t>RUTA 2 :</t>
  </si>
  <si>
    <t>S/. X TON</t>
  </si>
  <si>
    <t>RUTA 3 :</t>
  </si>
  <si>
    <t>RUTA 5 :</t>
  </si>
  <si>
    <t>ALTITUD (msnm)</t>
  </si>
  <si>
    <t>CARRETERA</t>
  </si>
  <si>
    <t>DISTANCIA (KM)</t>
  </si>
  <si>
    <t>FC</t>
  </si>
  <si>
    <t>Dist.  Virtual al CG.  =</t>
  </si>
  <si>
    <t>Calculo del Flete</t>
  </si>
  <si>
    <t xml:space="preserve">TIPO DE TRANSPORTE  </t>
  </si>
  <si>
    <t>Carga Util</t>
  </si>
  <si>
    <t>DV (KmV)</t>
  </si>
  <si>
    <t>Normal (S/.)</t>
  </si>
  <si>
    <t xml:space="preserve">FRV </t>
  </si>
  <si>
    <t>Total (S/.x TM)</t>
  </si>
  <si>
    <t>NORMAL</t>
  </si>
  <si>
    <t>ESPECIAL</t>
  </si>
  <si>
    <t>REGION</t>
  </si>
  <si>
    <t>CG OBRA</t>
  </si>
  <si>
    <t>Nota:</t>
  </si>
  <si>
    <t xml:space="preserve">(1) FRV: Factor de Restorno al Vacío de acuerdo al D.S. Nº 010-2006-MTC, es igual a 1 para transporte normal y 1.4 para transporte por: contenedores,  cargas        peligrosas, cargas liquidas en cisterna, cargas a granel en tolvas. </t>
  </si>
  <si>
    <t>(2) DS N°033-2006-MTC, Valores referenciales por kilómetro virtual para el transporte de bienes por carretera en función a las distancias virtuales desde  Lima hacia los principales destinos Lima acia los principales destinos Lima nacionales.</t>
  </si>
  <si>
    <t>(3) DS N°049-2002-MTC, aprueban "Metodología de determinación de costos para el servicio público de transporte de pasajeros en ómnibus y de carga en camión"</t>
  </si>
  <si>
    <t>FACTORES DE REAJUSTE (K):</t>
  </si>
  <si>
    <t>=</t>
  </si>
  <si>
    <t>IU(32) Noviembre 2002</t>
  </si>
  <si>
    <t>IU(32) Diciembre 2005</t>
  </si>
  <si>
    <t>TIPO DE TRANSPORTE NORMAL</t>
  </si>
  <si>
    <t>TIPO DE TRANSPORTE ESPECIAL</t>
  </si>
  <si>
    <t>FLETES   (RESUMEN)</t>
  </si>
  <si>
    <t>Lima - Obra (carga normal)</t>
  </si>
  <si>
    <t>Lima - Obra (carga especial)</t>
  </si>
  <si>
    <t>Transporte Especial</t>
  </si>
  <si>
    <t>RUTA 4 :</t>
  </si>
  <si>
    <t xml:space="preserve">ESTUDIO  DEFINITIVO  RUTA PE -36 G Emp. PE 36A  (TORATA) - OTORA - JAGUAY - OMATE - COLOHUACHE - </t>
  </si>
  <si>
    <t>PUQUINA  L.D. MOQUEGUA TRAMO: KM 35+00 AL KM 153 + 500</t>
  </si>
  <si>
    <t>LIMA  -  MOQUEGUA</t>
  </si>
  <si>
    <t>AREQUIPA  -  MOQUEGUA</t>
  </si>
  <si>
    <t>PUERTO DE ILO  -  MOQUEGUA</t>
  </si>
  <si>
    <t>LIMA - MOQUEGUA</t>
  </si>
  <si>
    <t>MOQUEGUA</t>
  </si>
  <si>
    <t>AREQUIPA</t>
  </si>
  <si>
    <t>PUERTO  DE ILO</t>
  </si>
  <si>
    <t>Lima - Moquegua</t>
  </si>
  <si>
    <t>Arequipa - Moquegua</t>
  </si>
  <si>
    <t>Puerto de Ilo - Moquegua</t>
  </si>
  <si>
    <t>MOQUEGUA  - OBRA</t>
  </si>
  <si>
    <t>SIERRA</t>
  </si>
  <si>
    <t>0000 - 2500</t>
  </si>
  <si>
    <t>Sin Afirmar</t>
  </si>
  <si>
    <t xml:space="preserve"> LIMA - MOQUEGUA</t>
  </si>
  <si>
    <t>AREQUIPA - MOQUEGUA</t>
  </si>
  <si>
    <t>MOQUEGUA  A OBRA</t>
  </si>
  <si>
    <t>Moquegua - Obra</t>
  </si>
  <si>
    <t>PUERTO DE ILO - MOQUEGUA</t>
  </si>
  <si>
    <t>Arequipa-Obra (cemento)</t>
  </si>
  <si>
    <t>Pto de Ilo - Obra (carga especial)</t>
  </si>
  <si>
    <t>RUTA 3' :</t>
  </si>
  <si>
    <t>MOLLENDO MATARANI  -  MOQUEGUA</t>
  </si>
  <si>
    <t>DV. MOQ - MOLLENDO</t>
  </si>
  <si>
    <t>MOLLENDO -MATARANI</t>
  </si>
  <si>
    <t>PUERTO MATARANI MOLLENDO - MOQUEGUA</t>
  </si>
  <si>
    <t>Matarani - Moquegua</t>
  </si>
  <si>
    <t>Matarani Mollendo - Obra (carga especial)</t>
  </si>
  <si>
    <r>
      <t>S/. X TM</t>
    </r>
    <r>
      <rPr>
        <b/>
        <sz val="8"/>
        <rFont val="Calibri"/>
        <family val="2"/>
      </rPr>
      <t xml:space="preserve"> </t>
    </r>
  </si>
  <si>
    <r>
      <t>S/. X TM</t>
    </r>
    <r>
      <rPr>
        <b/>
        <sz val="8"/>
        <rFont val="Calibri"/>
        <family val="2"/>
      </rPr>
      <t xml:space="preserve"> (1)</t>
    </r>
  </si>
  <si>
    <r>
      <t>Kactual</t>
    </r>
    <r>
      <rPr>
        <vertAlign val="subscript"/>
        <sz val="9"/>
        <rFont val="Calibri"/>
        <family val="2"/>
      </rPr>
      <t>1</t>
    </r>
    <r>
      <rPr>
        <sz val="9"/>
        <rFont val="Calibri"/>
        <family val="2"/>
      </rPr>
      <t xml:space="preserve"> =</t>
    </r>
  </si>
  <si>
    <r>
      <t>Kactual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 xml:space="preserve"> =</t>
    </r>
  </si>
  <si>
    <t>IU(32)  Junio 2016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</si>
</sst>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.&quot;\ #,##0;&quot;S.&quot;\ \-#,##0"/>
    <numFmt numFmtId="165" formatCode="&quot;S.&quot;\ #,##0;[Red]&quot;S.&quot;\ \-#,##0"/>
    <numFmt numFmtId="166" formatCode="&quot;S.&quot;\ #,##0.00;&quot;S.&quot;\ \-#,##0.00"/>
    <numFmt numFmtId="167" formatCode="&quot;S.&quot;\ #,##0.00;[Red]&quot;S.&quot;\ \-#,##0.00"/>
    <numFmt numFmtId="168" formatCode="_ &quot;S.&quot;\ * #,##0_ ;_ &quot;S.&quot;\ * \-#,##0_ ;_ &quot;S.&quot;\ * &quot;-&quot;_ ;_ @_ "/>
    <numFmt numFmtId="169" formatCode="_ &quot;S.&quot;\ * #,##0.00_ ;_ &quot;S.&quot;\ * \-#,##0.00_ ;_ &quot;S.&quot;\ * &quot;-&quot;??_ ;_ @_ "/>
    <numFmt numFmtId="170" formatCode="&quot; &quot;\ #,##0;&quot; &quot;\ \-#,##0"/>
    <numFmt numFmtId="171" formatCode="&quot; &quot;\ #,##0;[Red]&quot; &quot;\ \-#,##0"/>
    <numFmt numFmtId="172" formatCode="&quot; &quot;\ #,##0.00;&quot; &quot;\ \-#,##0.00"/>
    <numFmt numFmtId="173" formatCode="&quot; &quot;\ #,##0.00;[Red]&quot; &quot;\ \-#,##0.00"/>
    <numFmt numFmtId="174" formatCode="_ &quot; &quot;\ * #,##0_ ;_ &quot; &quot;\ * \-#,##0_ ;_ &quot; &quot;\ * &quot;-&quot;_ ;_ @_ "/>
    <numFmt numFmtId="175" formatCode="_ &quot; &quot;\ * #,##0.00_ ;_ &quot; &quot;\ * \-#,##0.00_ ;_ &quot; &quot;\ * &quot;-&quot;??_ ;_ @_ "/>
    <numFmt numFmtId="176" formatCode="&quot;S&quot;\ #,##0;&quot;S&quot;\ \-#,##0"/>
    <numFmt numFmtId="177" formatCode="&quot;S&quot;\ #,##0;[Red]&quot;S&quot;\ \-#,##0"/>
    <numFmt numFmtId="178" formatCode="&quot;S&quot;\ #,##0.00;&quot;S&quot;\ \-#,##0.00"/>
    <numFmt numFmtId="179" formatCode="&quot;S&quot;\ #,##0.00;[Red]&quot;S&quot;\ \-#,##0.00"/>
    <numFmt numFmtId="180" formatCode="_ &quot;S&quot;\ * #,##0_ ;_ &quot;S&quot;\ * \-#,##0_ ;_ &quot;S&quot;\ * &quot;-&quot;_ ;_ @_ "/>
    <numFmt numFmtId="181" formatCode="_ &quot;S&quot;\ * #,##0.00_ ;_ &quot;S&quot;\ * \-#,##0.00_ ;_ &quot;S&quot;\ * &quot;-&quot;??_ ;_ @_ "/>
    <numFmt numFmtId="182" formatCode="&quot;S/.&quot;#,##0;&quot;S/.&quot;\-#,##0"/>
    <numFmt numFmtId="183" formatCode="&quot;S/.&quot;#,##0;[Red]&quot;S/.&quot;\-#,##0"/>
    <numFmt numFmtId="184" formatCode="&quot;S/.&quot;#,##0.00;&quot;S/.&quot;\-#,##0.00"/>
    <numFmt numFmtId="185" formatCode="&quot;S/.&quot;#,##0.00;[Red]&quot;S/.&quot;\-#,##0.00"/>
    <numFmt numFmtId="186" formatCode="_ &quot;S/.&quot;* #,##0_ ;_ &quot;S/.&quot;* \-#,##0_ ;_ &quot;S/.&quot;* &quot;-&quot;_ ;_ @_ "/>
    <numFmt numFmtId="187" formatCode="_ &quot;S/.&quot;* #,##0.00_ ;_ &quot;S/.&quot;* \-#,##0.00_ ;_ &quot;S/.&quot;* &quot;-&quot;??_ ;_ @_ "/>
    <numFmt numFmtId="18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8"/>
      <name val="Calibri"/>
      <family val="2"/>
    </font>
    <font>
      <sz val="9"/>
      <name val="Calibri"/>
      <family val="2"/>
    </font>
    <font>
      <vertAlign val="subscript"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9"/>
      <name val="Calibri"/>
      <family val="2"/>
    </font>
    <font>
      <b/>
      <sz val="9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2" fillId="0" borderId="0">
      <alignment/>
      <protection/>
    </xf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33" borderId="10" xfId="35" applyFont="1" applyFill="1" applyBorder="1" applyAlignment="1">
      <alignment horizontal="center" vertical="center" wrapText="1"/>
      <protection/>
    </xf>
    <xf numFmtId="0" fontId="4" fillId="0" borderId="10" xfId="35" applyFont="1" applyBorder="1" applyAlignment="1">
      <alignment horizontal="center" vertical="center"/>
      <protection/>
    </xf>
    <xf numFmtId="0" fontId="23" fillId="0" borderId="10" xfId="35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35" applyFont="1" applyFill="1" applyBorder="1" applyAlignment="1">
      <alignment horizontal="right" vertical="center"/>
      <protection/>
    </xf>
    <xf numFmtId="2" fontId="24" fillId="0" borderId="0" xfId="35" applyNumberFormat="1" applyFont="1" applyFill="1" applyBorder="1" applyAlignment="1">
      <alignment horizontal="right" vertical="center"/>
      <protection/>
    </xf>
    <xf numFmtId="4" fontId="23" fillId="34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8" fillId="0" borderId="0" xfId="35" applyFont="1" applyFill="1" applyBorder="1" applyAlignment="1">
      <alignment horizontal="right" vertical="center"/>
      <protection/>
    </xf>
    <xf numFmtId="0" fontId="25" fillId="0" borderId="0" xfId="0" applyFont="1" applyAlignment="1">
      <alignment/>
    </xf>
    <xf numFmtId="0" fontId="27" fillId="0" borderId="0" xfId="35" applyFont="1" applyFill="1" applyBorder="1" applyAlignment="1">
      <alignment horizontal="center" vertical="center" wrapText="1"/>
      <protection/>
    </xf>
    <xf numFmtId="2" fontId="23" fillId="0" borderId="10" xfId="35" applyNumberFormat="1" applyFont="1" applyFill="1" applyBorder="1" applyAlignment="1">
      <alignment horizontal="center" vertical="center"/>
      <protection/>
    </xf>
    <xf numFmtId="2" fontId="23" fillId="0" borderId="10" xfId="35" applyNumberFormat="1" applyFont="1" applyBorder="1" applyAlignment="1">
      <alignment horizontal="center" vertical="center"/>
      <protection/>
    </xf>
    <xf numFmtId="2" fontId="23" fillId="0" borderId="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2" xfId="35" applyFont="1" applyFill="1" applyBorder="1" applyAlignment="1">
      <alignment horizontal="right" vertical="center"/>
      <protection/>
    </xf>
    <xf numFmtId="2" fontId="24" fillId="0" borderId="13" xfId="35" applyNumberFormat="1" applyFont="1" applyFill="1" applyBorder="1" applyAlignment="1">
      <alignment horizontal="center" vertical="center"/>
      <protection/>
    </xf>
    <xf numFmtId="2" fontId="24" fillId="0" borderId="0" xfId="35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vertical="center"/>
    </xf>
    <xf numFmtId="2" fontId="28" fillId="0" borderId="0" xfId="35" applyNumberFormat="1" applyFont="1" applyFill="1" applyBorder="1" applyAlignment="1">
      <alignment horizontal="center" vertical="center"/>
      <protection/>
    </xf>
    <xf numFmtId="2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23" fillId="0" borderId="0" xfId="35" applyNumberFormat="1" applyFont="1" applyFill="1" applyBorder="1" applyAlignment="1">
      <alignment horizontal="center" vertical="center"/>
      <protection/>
    </xf>
    <xf numFmtId="2" fontId="23" fillId="0" borderId="0" xfId="0" applyNumberFormat="1" applyFont="1" applyBorder="1" applyAlignment="1">
      <alignment horizontal="center"/>
    </xf>
    <xf numFmtId="188" fontId="23" fillId="0" borderId="0" xfId="0" applyNumberFormat="1" applyFont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35" applyFont="1" applyAlignment="1">
      <alignment horizontal="right"/>
      <protection/>
    </xf>
    <xf numFmtId="2" fontId="4" fillId="34" borderId="15" xfId="35" applyNumberFormat="1" applyFont="1" applyFill="1" applyBorder="1" applyAlignment="1">
      <alignment horizontal="center"/>
      <protection/>
    </xf>
    <xf numFmtId="0" fontId="4" fillId="0" borderId="0" xfId="35" applyFont="1">
      <alignment/>
      <protection/>
    </xf>
    <xf numFmtId="2" fontId="4" fillId="0" borderId="0" xfId="35" applyNumberFormat="1" applyFont="1" applyAlignment="1">
      <alignment horizontal="center"/>
      <protection/>
    </xf>
    <xf numFmtId="2" fontId="4" fillId="0" borderId="0" xfId="0" applyNumberFormat="1" applyFont="1" applyAlignment="1">
      <alignment/>
    </xf>
    <xf numFmtId="0" fontId="49" fillId="0" borderId="14" xfId="0" applyFont="1" applyFill="1" applyBorder="1" applyAlignment="1">
      <alignment vertical="center"/>
    </xf>
    <xf numFmtId="188" fontId="25" fillId="0" borderId="10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2" fontId="25" fillId="0" borderId="0" xfId="0" applyNumberFormat="1" applyFont="1" applyBorder="1" applyAlignment="1">
      <alignment/>
    </xf>
    <xf numFmtId="188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88" fontId="25" fillId="0" borderId="10" xfId="0" applyNumberFormat="1" applyFont="1" applyBorder="1" applyAlignment="1">
      <alignment/>
    </xf>
    <xf numFmtId="188" fontId="29" fillId="0" borderId="10" xfId="0" applyNumberFormat="1" applyFont="1" applyBorder="1" applyAlignment="1">
      <alignment/>
    </xf>
    <xf numFmtId="188" fontId="25" fillId="0" borderId="0" xfId="0" applyNumberFormat="1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7" fillId="33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7" fillId="34" borderId="0" xfId="0" applyFont="1" applyFill="1" applyBorder="1" applyAlignment="1">
      <alignment horizontal="center" vertical="center"/>
    </xf>
    <xf numFmtId="0" fontId="4" fillId="0" borderId="15" xfId="35" applyFont="1" applyBorder="1" applyAlignment="1">
      <alignment horizontal="center"/>
      <protection/>
    </xf>
    <xf numFmtId="0" fontId="4" fillId="0" borderId="0" xfId="35" applyFont="1" applyAlignment="1">
      <alignment horizontal="center" vertical="center"/>
      <protection/>
    </xf>
    <xf numFmtId="2" fontId="4" fillId="0" borderId="0" xfId="35" applyNumberFormat="1" applyFont="1" applyAlignment="1">
      <alignment horizontal="center" vertical="center"/>
      <protection/>
    </xf>
    <xf numFmtId="0" fontId="4" fillId="0" borderId="16" xfId="35" applyFont="1" applyBorder="1" applyAlignment="1">
      <alignment horizontal="center"/>
      <protection/>
    </xf>
    <xf numFmtId="0" fontId="4" fillId="0" borderId="0" xfId="35" applyFont="1" applyAlignment="1">
      <alignment horizontal="left" wrapText="1"/>
      <protection/>
    </xf>
    <xf numFmtId="0" fontId="22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tabSelected="1" view="pageBreakPreview" zoomScaleNormal="70" zoomScaleSheetLayoutView="100" zoomScalePageLayoutView="110" workbookViewId="0" topLeftCell="A69">
      <selection activeCell="F87" sqref="F87"/>
    </sheetView>
  </sheetViews>
  <sheetFormatPr defaultColWidth="11.421875" defaultRowHeight="15"/>
  <cols>
    <col min="1" max="1" width="11.421875" style="1" customWidth="1"/>
    <col min="2" max="2" width="15.00390625" style="1" customWidth="1"/>
    <col min="3" max="3" width="14.8515625" style="1" customWidth="1"/>
    <col min="4" max="4" width="10.8515625" style="1" customWidth="1"/>
    <col min="5" max="5" width="12.8515625" style="1" customWidth="1"/>
    <col min="6" max="6" width="13.28125" style="1" customWidth="1"/>
    <col min="7" max="7" width="10.28125" style="1" customWidth="1"/>
    <col min="8" max="8" width="12.8515625" style="1" customWidth="1"/>
    <col min="9" max="9" width="13.28125" style="1" customWidth="1"/>
    <col min="10" max="10" width="12.57421875" style="1" customWidth="1"/>
    <col min="11" max="17" width="7.421875" style="1" customWidth="1"/>
    <col min="18" max="16384" width="11.421875" style="1" customWidth="1"/>
  </cols>
  <sheetData>
    <row r="1" spans="2:10" ht="2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21">
      <c r="B2" s="2"/>
      <c r="C2" s="2"/>
      <c r="D2" s="2"/>
      <c r="E2" s="2"/>
      <c r="F2" s="2"/>
      <c r="G2" s="2"/>
      <c r="H2" s="2"/>
      <c r="I2" s="2"/>
      <c r="J2" s="2"/>
    </row>
    <row r="3" spans="2:10" ht="14.25">
      <c r="B3" s="3"/>
      <c r="C3" s="4"/>
      <c r="D3" s="3"/>
      <c r="E3" s="3"/>
      <c r="F3" s="3"/>
      <c r="G3" s="3"/>
      <c r="H3" s="3"/>
      <c r="I3" s="3"/>
      <c r="J3" s="3"/>
    </row>
    <row r="4" spans="2:10" ht="14.25">
      <c r="B4" s="5" t="s">
        <v>47</v>
      </c>
      <c r="C4" s="5"/>
      <c r="D4" s="5"/>
      <c r="E4" s="5"/>
      <c r="F4" s="5"/>
      <c r="G4" s="5"/>
      <c r="H4" s="5"/>
      <c r="I4" s="5"/>
      <c r="J4" s="5"/>
    </row>
    <row r="5" spans="2:10" ht="14.25">
      <c r="B5" s="76" t="s">
        <v>48</v>
      </c>
      <c r="C5" s="76"/>
      <c r="D5" s="76"/>
      <c r="E5" s="76"/>
      <c r="F5" s="76"/>
      <c r="G5" s="76"/>
      <c r="H5" s="76"/>
      <c r="I5" s="76"/>
      <c r="J5" s="5"/>
    </row>
    <row r="6" spans="2:10" ht="14.25">
      <c r="B6" s="4"/>
      <c r="C6" s="4"/>
      <c r="D6" s="4"/>
      <c r="E6" s="4"/>
      <c r="F6" s="4"/>
      <c r="G6" s="4"/>
      <c r="H6" s="4"/>
      <c r="I6" s="4"/>
      <c r="J6" s="3"/>
    </row>
    <row r="7" ht="15">
      <c r="J7" s="6"/>
    </row>
    <row r="8" spans="2:9" ht="15">
      <c r="B8" s="7" t="s">
        <v>1</v>
      </c>
      <c r="C8" s="7" t="s">
        <v>49</v>
      </c>
      <c r="D8" s="7"/>
      <c r="E8" s="8" t="s">
        <v>2</v>
      </c>
      <c r="F8" s="8"/>
      <c r="G8" s="8"/>
      <c r="H8" s="8"/>
      <c r="I8" s="8"/>
    </row>
    <row r="9" spans="2:9" ht="15">
      <c r="B9" s="6"/>
      <c r="C9" s="6"/>
      <c r="D9" s="6"/>
      <c r="E9" s="6"/>
      <c r="F9" s="6"/>
      <c r="G9" s="6"/>
      <c r="H9" s="6"/>
      <c r="I9" s="6"/>
    </row>
    <row r="10" spans="2:9" ht="24">
      <c r="B10" s="9" t="s">
        <v>3</v>
      </c>
      <c r="C10" s="9" t="s">
        <v>4</v>
      </c>
      <c r="D10" s="9" t="s">
        <v>5</v>
      </c>
      <c r="E10" s="9" t="s">
        <v>77</v>
      </c>
      <c r="F10" s="9" t="s">
        <v>6</v>
      </c>
      <c r="G10" s="9" t="s">
        <v>7</v>
      </c>
      <c r="H10" s="9" t="s">
        <v>8</v>
      </c>
      <c r="I10" s="9" t="s">
        <v>9</v>
      </c>
    </row>
    <row r="11" spans="2:9" ht="14.25">
      <c r="B11" s="10" t="s">
        <v>10</v>
      </c>
      <c r="C11" s="10" t="s">
        <v>53</v>
      </c>
      <c r="D11" s="11">
        <v>1209.72</v>
      </c>
      <c r="E11" s="12">
        <v>199.77</v>
      </c>
      <c r="F11" s="11">
        <v>1</v>
      </c>
      <c r="G11" s="12">
        <v>199.77</v>
      </c>
      <c r="H11" s="13">
        <f>+H62</f>
        <v>1.2475908479138629</v>
      </c>
      <c r="I11" s="14">
        <v>250.43038142664872</v>
      </c>
    </row>
    <row r="12" spans="2:9" ht="15">
      <c r="B12" s="8"/>
      <c r="C12" s="8"/>
      <c r="D12" s="8"/>
      <c r="E12" s="8"/>
      <c r="F12" s="15"/>
      <c r="G12" s="15"/>
      <c r="H12" s="16" t="s">
        <v>11</v>
      </c>
      <c r="I12" s="17">
        <v>250.43038142664872</v>
      </c>
    </row>
    <row r="13" spans="2:9" ht="15">
      <c r="B13" s="8"/>
      <c r="C13" s="8"/>
      <c r="D13" s="8"/>
      <c r="E13" s="8"/>
      <c r="F13" s="15"/>
      <c r="G13" s="15"/>
      <c r="H13" s="16"/>
      <c r="I13" s="17"/>
    </row>
    <row r="14" spans="2:9" ht="15">
      <c r="B14" s="7" t="s">
        <v>12</v>
      </c>
      <c r="C14" s="7" t="s">
        <v>50</v>
      </c>
      <c r="D14" s="7"/>
      <c r="F14" s="8" t="s">
        <v>2</v>
      </c>
      <c r="G14" s="15"/>
      <c r="H14" s="16"/>
      <c r="I14" s="17"/>
    </row>
    <row r="15" spans="7:9" ht="15">
      <c r="G15" s="8"/>
      <c r="H15" s="16"/>
      <c r="I15" s="17"/>
    </row>
    <row r="16" spans="2:9" ht="24">
      <c r="B16" s="9" t="s">
        <v>3</v>
      </c>
      <c r="C16" s="9" t="s">
        <v>4</v>
      </c>
      <c r="D16" s="9" t="s">
        <v>5</v>
      </c>
      <c r="E16" s="9" t="s">
        <v>78</v>
      </c>
      <c r="F16" s="9" t="s">
        <v>6</v>
      </c>
      <c r="G16" s="9" t="s">
        <v>13</v>
      </c>
      <c r="H16" s="9" t="s">
        <v>8</v>
      </c>
      <c r="I16" s="9" t="s">
        <v>9</v>
      </c>
    </row>
    <row r="17" spans="2:9" ht="14.25">
      <c r="B17" s="10" t="s">
        <v>54</v>
      </c>
      <c r="C17" s="10" t="s">
        <v>53</v>
      </c>
      <c r="D17" s="11">
        <v>160.76</v>
      </c>
      <c r="E17" s="18">
        <v>26.55</v>
      </c>
      <c r="F17" s="11">
        <v>1</v>
      </c>
      <c r="G17" s="19">
        <v>26.55</v>
      </c>
      <c r="H17" s="13">
        <f>+H62</f>
        <v>1.2475908479138629</v>
      </c>
      <c r="I17" s="14">
        <v>33.28290847913863</v>
      </c>
    </row>
    <row r="18" spans="2:9" ht="15">
      <c r="B18" s="8"/>
      <c r="C18" s="8"/>
      <c r="D18" s="8"/>
      <c r="E18" s="8"/>
      <c r="F18" s="15"/>
      <c r="G18" s="20"/>
      <c r="H18" s="16" t="s">
        <v>11</v>
      </c>
      <c r="I18" s="17">
        <v>33.28290847913863</v>
      </c>
    </row>
    <row r="20" spans="2:10" ht="15">
      <c r="B20" s="7" t="s">
        <v>14</v>
      </c>
      <c r="C20" s="7" t="s">
        <v>51</v>
      </c>
      <c r="D20" s="7"/>
      <c r="F20" s="8" t="s">
        <v>45</v>
      </c>
      <c r="G20" s="8"/>
      <c r="H20" s="8"/>
      <c r="I20" s="8"/>
      <c r="J20" s="15"/>
    </row>
    <row r="21" spans="2:10" ht="15">
      <c r="B21" s="6"/>
      <c r="C21" s="6"/>
      <c r="D21" s="6"/>
      <c r="E21" s="6"/>
      <c r="F21" s="6"/>
      <c r="G21" s="6"/>
      <c r="H21" s="6"/>
      <c r="I21" s="6"/>
      <c r="J21" s="21"/>
    </row>
    <row r="22" spans="2:10" ht="24">
      <c r="B22" s="9" t="s">
        <v>3</v>
      </c>
      <c r="C22" s="9" t="s">
        <v>4</v>
      </c>
      <c r="D22" s="9" t="s">
        <v>5</v>
      </c>
      <c r="E22" s="9" t="s">
        <v>78</v>
      </c>
      <c r="F22" s="9" t="s">
        <v>6</v>
      </c>
      <c r="G22" s="9" t="s">
        <v>13</v>
      </c>
      <c r="H22" s="9" t="s">
        <v>8</v>
      </c>
      <c r="I22" s="9" t="s">
        <v>9</v>
      </c>
      <c r="J22" s="21"/>
    </row>
    <row r="23" spans="2:10" ht="15">
      <c r="B23" s="10" t="s">
        <v>55</v>
      </c>
      <c r="C23" s="10" t="s">
        <v>53</v>
      </c>
      <c r="D23" s="11">
        <v>95.85</v>
      </c>
      <c r="E23" s="12">
        <v>15.83</v>
      </c>
      <c r="F23" s="11">
        <v>1.4</v>
      </c>
      <c r="G23" s="12">
        <v>22.162</v>
      </c>
      <c r="H23" s="13">
        <f>+H62</f>
        <v>1.2475908479138629</v>
      </c>
      <c r="I23" s="14">
        <v>27.782140026917897</v>
      </c>
      <c r="J23" s="8"/>
    </row>
    <row r="24" spans="2:10" ht="15">
      <c r="B24" s="8"/>
      <c r="C24" s="8"/>
      <c r="D24" s="8"/>
      <c r="E24" s="8"/>
      <c r="F24" s="15"/>
      <c r="G24" s="20"/>
      <c r="H24" s="16" t="s">
        <v>11</v>
      </c>
      <c r="I24" s="17">
        <v>27.782140026917897</v>
      </c>
      <c r="J24" s="6"/>
    </row>
    <row r="25" spans="2:10" ht="15">
      <c r="B25" s="8"/>
      <c r="C25" s="8"/>
      <c r="D25" s="8"/>
      <c r="E25" s="8"/>
      <c r="F25" s="15"/>
      <c r="G25" s="20"/>
      <c r="H25" s="16"/>
      <c r="I25" s="17"/>
      <c r="J25" s="6"/>
    </row>
    <row r="26" spans="2:10" ht="15">
      <c r="B26" s="7" t="s">
        <v>70</v>
      </c>
      <c r="C26" s="7" t="s">
        <v>71</v>
      </c>
      <c r="D26" s="7"/>
      <c r="F26" s="8" t="s">
        <v>45</v>
      </c>
      <c r="G26" s="8"/>
      <c r="H26" s="8"/>
      <c r="I26" s="8"/>
      <c r="J26" s="15"/>
    </row>
    <row r="27" spans="2:10" ht="15">
      <c r="B27" s="6"/>
      <c r="C27" s="6"/>
      <c r="D27" s="6"/>
      <c r="E27" s="6"/>
      <c r="F27" s="6"/>
      <c r="G27" s="6"/>
      <c r="H27" s="6"/>
      <c r="I27" s="6"/>
      <c r="J27" s="21"/>
    </row>
    <row r="28" spans="2:10" ht="24">
      <c r="B28" s="9" t="s">
        <v>3</v>
      </c>
      <c r="C28" s="9" t="s">
        <v>4</v>
      </c>
      <c r="D28" s="9" t="s">
        <v>5</v>
      </c>
      <c r="E28" s="9" t="s">
        <v>78</v>
      </c>
      <c r="F28" s="9" t="s">
        <v>6</v>
      </c>
      <c r="G28" s="9" t="s">
        <v>13</v>
      </c>
      <c r="H28" s="9" t="s">
        <v>8</v>
      </c>
      <c r="I28" s="9" t="s">
        <v>9</v>
      </c>
      <c r="J28" s="21"/>
    </row>
    <row r="29" spans="2:10" ht="15">
      <c r="B29" s="10" t="s">
        <v>73</v>
      </c>
      <c r="C29" s="10" t="s">
        <v>72</v>
      </c>
      <c r="D29" s="11">
        <v>57.93</v>
      </c>
      <c r="E29" s="12">
        <v>9.57</v>
      </c>
      <c r="F29" s="11">
        <v>1.4</v>
      </c>
      <c r="G29" s="12">
        <v>13.398</v>
      </c>
      <c r="H29" s="13">
        <f>+H62</f>
        <v>1.2475908479138629</v>
      </c>
      <c r="I29" s="14">
        <v>16.79564624495289</v>
      </c>
      <c r="J29" s="8"/>
    </row>
    <row r="30" spans="2:10" ht="15">
      <c r="B30" s="10" t="s">
        <v>72</v>
      </c>
      <c r="C30" s="10" t="s">
        <v>53</v>
      </c>
      <c r="D30" s="11">
        <v>193.34</v>
      </c>
      <c r="E30" s="12">
        <v>31.93</v>
      </c>
      <c r="F30" s="11">
        <v>1.4</v>
      </c>
      <c r="G30" s="12">
        <v>44.702</v>
      </c>
      <c r="H30" s="13">
        <f>+H62</f>
        <v>1.2475908479138629</v>
      </c>
      <c r="I30" s="14">
        <v>56.038138411843875</v>
      </c>
      <c r="J30" s="8"/>
    </row>
    <row r="31" spans="2:10" ht="15">
      <c r="B31" s="8"/>
      <c r="C31" s="8"/>
      <c r="D31" s="8"/>
      <c r="E31" s="8"/>
      <c r="F31" s="15"/>
      <c r="G31" s="20"/>
      <c r="H31" s="16" t="s">
        <v>11</v>
      </c>
      <c r="I31" s="17">
        <v>72.83378465679677</v>
      </c>
      <c r="J31" s="6"/>
    </row>
    <row r="32" spans="2:10" ht="15">
      <c r="B32" s="8"/>
      <c r="C32" s="8"/>
      <c r="D32" s="8"/>
      <c r="E32" s="8"/>
      <c r="F32" s="15"/>
      <c r="G32" s="20"/>
      <c r="H32" s="16"/>
      <c r="I32" s="17"/>
      <c r="J32" s="6"/>
    </row>
    <row r="33" spans="2:10" ht="15">
      <c r="B33" s="7" t="s">
        <v>46</v>
      </c>
      <c r="C33" s="7" t="s">
        <v>49</v>
      </c>
      <c r="D33" s="7"/>
      <c r="F33" s="8" t="s">
        <v>45</v>
      </c>
      <c r="G33" s="8"/>
      <c r="H33" s="8"/>
      <c r="I33" s="8"/>
      <c r="J33" s="6"/>
    </row>
    <row r="34" spans="2:10" ht="15">
      <c r="B34" s="6"/>
      <c r="C34" s="6"/>
      <c r="D34" s="6"/>
      <c r="E34" s="6"/>
      <c r="F34" s="6"/>
      <c r="G34" s="6"/>
      <c r="H34" s="6"/>
      <c r="I34" s="6"/>
      <c r="J34" s="6"/>
    </row>
    <row r="35" spans="2:10" ht="24">
      <c r="B35" s="9" t="s">
        <v>3</v>
      </c>
      <c r="C35" s="9" t="s">
        <v>4</v>
      </c>
      <c r="D35" s="9" t="s">
        <v>5</v>
      </c>
      <c r="E35" s="9" t="s">
        <v>78</v>
      </c>
      <c r="F35" s="9" t="s">
        <v>6</v>
      </c>
      <c r="G35" s="9" t="s">
        <v>13</v>
      </c>
      <c r="H35" s="9" t="s">
        <v>8</v>
      </c>
      <c r="I35" s="9" t="s">
        <v>9</v>
      </c>
      <c r="J35" s="6"/>
    </row>
    <row r="36" spans="2:10" ht="15">
      <c r="B36" s="10" t="s">
        <v>10</v>
      </c>
      <c r="C36" s="10" t="s">
        <v>53</v>
      </c>
      <c r="D36" s="11">
        <v>1209.72</v>
      </c>
      <c r="E36" s="12">
        <v>199.77</v>
      </c>
      <c r="F36" s="11">
        <v>1.4</v>
      </c>
      <c r="G36" s="12">
        <v>279.678</v>
      </c>
      <c r="H36" s="13">
        <f>+H62</f>
        <v>1.2475908479138629</v>
      </c>
      <c r="I36" s="14">
        <v>350.6025339973082</v>
      </c>
      <c r="J36" s="6"/>
    </row>
    <row r="37" spans="2:9" ht="15">
      <c r="B37" s="8"/>
      <c r="C37" s="8"/>
      <c r="D37" s="8"/>
      <c r="E37" s="8"/>
      <c r="F37" s="15"/>
      <c r="G37" s="20"/>
      <c r="H37" s="16" t="s">
        <v>11</v>
      </c>
      <c r="I37" s="17">
        <v>350.6025339973082</v>
      </c>
    </row>
    <row r="39" spans="2:10" ht="15">
      <c r="B39" s="7" t="s">
        <v>15</v>
      </c>
      <c r="C39" s="7" t="s">
        <v>59</v>
      </c>
      <c r="D39" s="7"/>
      <c r="E39" s="8"/>
      <c r="F39" s="8"/>
      <c r="G39" s="8"/>
      <c r="H39" s="8"/>
      <c r="I39" s="8"/>
      <c r="J39" s="8"/>
    </row>
    <row r="40" spans="2:10" ht="15">
      <c r="B40" s="6"/>
      <c r="C40" s="6"/>
      <c r="D40" s="6"/>
      <c r="E40" s="6"/>
      <c r="F40" s="6"/>
      <c r="G40" s="6"/>
      <c r="H40" s="6"/>
      <c r="I40" s="6"/>
      <c r="J40" s="6"/>
    </row>
    <row r="41" spans="2:10" ht="25.5" customHeight="1">
      <c r="B41" s="9" t="s">
        <v>3</v>
      </c>
      <c r="C41" s="9" t="s">
        <v>4</v>
      </c>
      <c r="D41" s="9" t="s">
        <v>30</v>
      </c>
      <c r="E41" s="9" t="s">
        <v>16</v>
      </c>
      <c r="F41" s="9" t="s">
        <v>17</v>
      </c>
      <c r="G41" s="9" t="s">
        <v>18</v>
      </c>
      <c r="H41" s="9" t="s">
        <v>19</v>
      </c>
      <c r="I41" s="9" t="s">
        <v>5</v>
      </c>
      <c r="J41" s="22"/>
    </row>
    <row r="42" spans="2:10" ht="19.5" customHeight="1">
      <c r="B42" s="10" t="s">
        <v>53</v>
      </c>
      <c r="C42" s="10" t="s">
        <v>31</v>
      </c>
      <c r="D42" s="10" t="s">
        <v>60</v>
      </c>
      <c r="E42" s="11" t="s">
        <v>61</v>
      </c>
      <c r="F42" s="11" t="s">
        <v>62</v>
      </c>
      <c r="G42" s="11">
        <v>59.25</v>
      </c>
      <c r="H42" s="23">
        <v>3.9</v>
      </c>
      <c r="I42" s="24">
        <v>231.075</v>
      </c>
      <c r="J42" s="25"/>
    </row>
    <row r="43" spans="2:10" ht="15">
      <c r="B43" s="8"/>
      <c r="C43" s="8"/>
      <c r="E43" s="8"/>
      <c r="F43" s="8"/>
      <c r="G43" s="26" t="s">
        <v>20</v>
      </c>
      <c r="H43" s="27"/>
      <c r="I43" s="28">
        <v>231.075</v>
      </c>
      <c r="J43" s="15"/>
    </row>
    <row r="44" spans="2:10" ht="15">
      <c r="B44" s="8"/>
      <c r="C44" s="8"/>
      <c r="E44" s="8"/>
      <c r="F44" s="8"/>
      <c r="G44" s="15"/>
      <c r="H44" s="16"/>
      <c r="I44" s="29"/>
      <c r="J44" s="15"/>
    </row>
    <row r="45" spans="2:10" ht="15">
      <c r="B45" s="30" t="s">
        <v>21</v>
      </c>
      <c r="C45" s="8"/>
      <c r="D45" s="8"/>
      <c r="E45" s="8"/>
      <c r="F45" s="15"/>
      <c r="G45" s="16"/>
      <c r="H45" s="29"/>
      <c r="I45" s="15"/>
      <c r="J45" s="15"/>
    </row>
    <row r="46" spans="2:10" ht="15">
      <c r="B46" s="8"/>
      <c r="C46" s="8"/>
      <c r="D46" s="8"/>
      <c r="E46" s="8"/>
      <c r="F46" s="15"/>
      <c r="G46" s="20"/>
      <c r="H46" s="31"/>
      <c r="I46" s="15"/>
      <c r="J46" s="15"/>
    </row>
    <row r="47" spans="2:10" ht="24">
      <c r="B47" s="63" t="s">
        <v>22</v>
      </c>
      <c r="C47" s="65"/>
      <c r="D47" s="9" t="s">
        <v>23</v>
      </c>
      <c r="E47" s="9" t="s">
        <v>24</v>
      </c>
      <c r="F47" s="9" t="s">
        <v>25</v>
      </c>
      <c r="G47" s="9" t="s">
        <v>26</v>
      </c>
      <c r="H47" s="9" t="s">
        <v>27</v>
      </c>
      <c r="I47" s="9" t="s">
        <v>8</v>
      </c>
      <c r="J47" s="9" t="s">
        <v>9</v>
      </c>
    </row>
    <row r="48" spans="2:10" ht="15">
      <c r="B48" s="77" t="s">
        <v>28</v>
      </c>
      <c r="C48" s="78"/>
      <c r="D48" s="23">
        <v>30</v>
      </c>
      <c r="E48" s="32">
        <v>231.075</v>
      </c>
      <c r="F48" s="33">
        <v>1448.81</v>
      </c>
      <c r="G48" s="34"/>
      <c r="H48" s="23">
        <v>48.29366666666667</v>
      </c>
      <c r="I48" s="13">
        <f>+H59</f>
        <v>1.4564308833233823</v>
      </c>
      <c r="J48" s="14">
        <v>70.67480596842954</v>
      </c>
    </row>
    <row r="49" spans="2:10" ht="14.25">
      <c r="B49" s="77" t="s">
        <v>29</v>
      </c>
      <c r="C49" s="78"/>
      <c r="D49" s="23">
        <v>30</v>
      </c>
      <c r="E49" s="35">
        <v>231.075</v>
      </c>
      <c r="F49" s="33"/>
      <c r="G49" s="33">
        <v>2028.34</v>
      </c>
      <c r="H49" s="23">
        <v>67.61133333333333</v>
      </c>
      <c r="I49" s="13">
        <f>+H59</f>
        <v>1.4564308833233823</v>
      </c>
      <c r="J49" s="14">
        <v>98.94502104348008</v>
      </c>
    </row>
    <row r="50" spans="2:10" ht="15">
      <c r="B50" s="36"/>
      <c r="C50" s="36"/>
      <c r="D50" s="37"/>
      <c r="E50" s="38"/>
      <c r="F50" s="39"/>
      <c r="G50" s="21"/>
      <c r="H50" s="21"/>
      <c r="I50" s="40"/>
      <c r="J50" s="17"/>
    </row>
    <row r="51" spans="2:10" ht="15">
      <c r="B51" s="36"/>
      <c r="C51" s="36"/>
      <c r="D51" s="37"/>
      <c r="E51" s="38"/>
      <c r="F51" s="39"/>
      <c r="G51" s="21"/>
      <c r="H51" s="21"/>
      <c r="I51" s="40"/>
      <c r="J51" s="17"/>
    </row>
    <row r="52" spans="2:10" ht="14.25">
      <c r="B52" s="41" t="s">
        <v>32</v>
      </c>
      <c r="C52" s="41"/>
      <c r="D52" s="41"/>
      <c r="E52" s="41"/>
      <c r="F52" s="41"/>
      <c r="G52" s="41"/>
      <c r="H52" s="41"/>
      <c r="I52" s="41"/>
      <c r="J52" s="41"/>
    </row>
    <row r="53" spans="2:10" ht="24" customHeight="1">
      <c r="B53" s="79" t="s">
        <v>33</v>
      </c>
      <c r="C53" s="79"/>
      <c r="D53" s="79"/>
      <c r="E53" s="79"/>
      <c r="F53" s="79"/>
      <c r="G53" s="79"/>
      <c r="H53" s="79"/>
      <c r="I53" s="79"/>
      <c r="J53" s="79"/>
    </row>
    <row r="54" spans="2:10" ht="26.25" customHeight="1">
      <c r="B54" s="74" t="s">
        <v>34</v>
      </c>
      <c r="C54" s="74"/>
      <c r="D54" s="74"/>
      <c r="E54" s="74"/>
      <c r="F54" s="74"/>
      <c r="G54" s="74"/>
      <c r="H54" s="74"/>
      <c r="I54" s="74"/>
      <c r="J54" s="74"/>
    </row>
    <row r="55" spans="2:10" ht="25.5" customHeight="1">
      <c r="B55" s="74" t="s">
        <v>35</v>
      </c>
      <c r="C55" s="74"/>
      <c r="D55" s="74"/>
      <c r="E55" s="74"/>
      <c r="F55" s="74"/>
      <c r="G55" s="74"/>
      <c r="H55" s="74"/>
      <c r="I55" s="74"/>
      <c r="J55" s="74"/>
    </row>
    <row r="56" spans="2:10" ht="14.25">
      <c r="B56" s="42"/>
      <c r="C56" s="42"/>
      <c r="D56" s="42"/>
      <c r="E56" s="42"/>
      <c r="F56" s="42"/>
      <c r="G56" s="42"/>
      <c r="H56" s="42"/>
      <c r="I56" s="42"/>
      <c r="J56" s="42"/>
    </row>
    <row r="57" spans="2:10" ht="15">
      <c r="B57" s="43" t="s">
        <v>36</v>
      </c>
      <c r="C57" s="42"/>
      <c r="D57" s="42"/>
      <c r="E57" s="42"/>
      <c r="F57" s="42"/>
      <c r="G57" s="42"/>
      <c r="H57" s="42"/>
      <c r="I57" s="21"/>
      <c r="J57" s="21"/>
    </row>
    <row r="58" spans="2:10" ht="15">
      <c r="B58" s="44"/>
      <c r="C58" s="42"/>
      <c r="D58" s="42"/>
      <c r="E58" s="42"/>
      <c r="F58" s="42"/>
      <c r="G58" s="42"/>
      <c r="H58" s="42"/>
      <c r="I58" s="21"/>
      <c r="J58" s="21"/>
    </row>
    <row r="59" spans="2:10" ht="15.75">
      <c r="B59" s="45" t="s">
        <v>79</v>
      </c>
      <c r="C59" s="70" t="s">
        <v>81</v>
      </c>
      <c r="D59" s="70"/>
      <c r="E59" s="71" t="s">
        <v>37</v>
      </c>
      <c r="F59" s="46">
        <v>463.48</v>
      </c>
      <c r="G59" s="71" t="s">
        <v>37</v>
      </c>
      <c r="H59" s="72">
        <f>+F59/F60</f>
        <v>1.4564308833233823</v>
      </c>
      <c r="I59" s="21"/>
      <c r="J59" s="21"/>
    </row>
    <row r="60" spans="2:10" ht="15">
      <c r="B60" s="47"/>
      <c r="C60" s="73" t="s">
        <v>38</v>
      </c>
      <c r="D60" s="73"/>
      <c r="E60" s="71"/>
      <c r="F60" s="48">
        <v>318.23</v>
      </c>
      <c r="G60" s="71"/>
      <c r="H60" s="72"/>
      <c r="I60" s="21"/>
      <c r="J60" s="21"/>
    </row>
    <row r="61" spans="2:10" ht="15">
      <c r="B61" s="42"/>
      <c r="C61" s="42"/>
      <c r="D61" s="42"/>
      <c r="E61" s="42"/>
      <c r="F61" s="49"/>
      <c r="G61" s="42"/>
      <c r="H61" s="49"/>
      <c r="I61" s="21"/>
      <c r="J61" s="21"/>
    </row>
    <row r="62" spans="2:10" ht="15.75">
      <c r="B62" s="45" t="s">
        <v>80</v>
      </c>
      <c r="C62" s="70" t="s">
        <v>81</v>
      </c>
      <c r="D62" s="70"/>
      <c r="E62" s="71" t="s">
        <v>37</v>
      </c>
      <c r="F62" s="46">
        <f>+F59</f>
        <v>463.48</v>
      </c>
      <c r="G62" s="71" t="s">
        <v>37</v>
      </c>
      <c r="H62" s="72">
        <f>+F62/F63</f>
        <v>1.2475908479138629</v>
      </c>
      <c r="I62" s="21"/>
      <c r="J62" s="21"/>
    </row>
    <row r="63" spans="2:10" ht="15">
      <c r="B63" s="47"/>
      <c r="C63" s="73" t="s">
        <v>39</v>
      </c>
      <c r="D63" s="73"/>
      <c r="E63" s="71"/>
      <c r="F63" s="48">
        <v>371.5</v>
      </c>
      <c r="G63" s="71"/>
      <c r="H63" s="72"/>
      <c r="I63" s="21"/>
      <c r="J63" s="21"/>
    </row>
    <row r="64" spans="2:10" ht="15">
      <c r="B64" s="42"/>
      <c r="C64" s="42"/>
      <c r="D64" s="42"/>
      <c r="E64" s="42"/>
      <c r="F64" s="42"/>
      <c r="G64" s="42"/>
      <c r="H64" s="42"/>
      <c r="I64" s="21"/>
      <c r="J64" s="21"/>
    </row>
    <row r="65" spans="2:10" ht="15">
      <c r="B65" s="42"/>
      <c r="C65" s="42"/>
      <c r="D65" s="42"/>
      <c r="E65" s="42"/>
      <c r="F65" s="42"/>
      <c r="G65" s="42"/>
      <c r="H65" s="42"/>
      <c r="I65" s="21"/>
      <c r="J65" s="21"/>
    </row>
    <row r="66" spans="2:10" ht="15">
      <c r="B66" s="42"/>
      <c r="C66" s="42"/>
      <c r="D66" s="42"/>
      <c r="E66" s="42"/>
      <c r="F66" s="42"/>
      <c r="G66" s="42"/>
      <c r="H66" s="42"/>
      <c r="I66" s="21"/>
      <c r="J66" s="21"/>
    </row>
    <row r="67" spans="2:10" ht="15">
      <c r="B67" s="66" t="s">
        <v>40</v>
      </c>
      <c r="C67" s="66"/>
      <c r="D67" s="66"/>
      <c r="E67" s="66"/>
      <c r="F67" s="66"/>
      <c r="G67" s="66"/>
      <c r="H67" s="66"/>
      <c r="I67" s="21"/>
      <c r="J67" s="21"/>
    </row>
    <row r="68" spans="2:10" ht="15">
      <c r="B68" s="21"/>
      <c r="C68" s="21"/>
      <c r="D68" s="21"/>
      <c r="E68" s="21"/>
      <c r="F68" s="21"/>
      <c r="G68" s="21"/>
      <c r="H68" s="21"/>
      <c r="I68" s="21"/>
      <c r="J68" s="21"/>
    </row>
    <row r="69" spans="2:10" ht="15">
      <c r="B69" s="21"/>
      <c r="C69" s="21"/>
      <c r="D69" s="21"/>
      <c r="E69" s="21"/>
      <c r="F69" s="21"/>
      <c r="G69" s="21"/>
      <c r="H69" s="21"/>
      <c r="I69" s="21"/>
      <c r="J69" s="21"/>
    </row>
    <row r="70" spans="2:10" ht="15">
      <c r="B70" s="63" t="s">
        <v>63</v>
      </c>
      <c r="C70" s="64"/>
      <c r="D70" s="65"/>
      <c r="E70" s="50"/>
      <c r="F70" s="63" t="s">
        <v>64</v>
      </c>
      <c r="G70" s="64"/>
      <c r="H70" s="65"/>
      <c r="I70" s="21"/>
      <c r="J70" s="21"/>
    </row>
    <row r="71" spans="2:10" ht="15">
      <c r="B71" s="60" t="s">
        <v>56</v>
      </c>
      <c r="C71" s="62"/>
      <c r="D71" s="51">
        <f>+I12</f>
        <v>250.43038142664872</v>
      </c>
      <c r="E71" s="52"/>
      <c r="F71" s="60" t="s">
        <v>57</v>
      </c>
      <c r="G71" s="61"/>
      <c r="H71" s="51">
        <f>+I18</f>
        <v>33.28290847913863</v>
      </c>
      <c r="I71" s="21"/>
      <c r="J71" s="21"/>
    </row>
    <row r="72" spans="2:10" ht="15">
      <c r="B72" s="68"/>
      <c r="C72" s="68"/>
      <c r="D72" s="53"/>
      <c r="E72" s="21"/>
      <c r="F72" s="21"/>
      <c r="G72" s="21"/>
      <c r="H72" s="21"/>
      <c r="I72" s="21"/>
      <c r="J72" s="21"/>
    </row>
    <row r="73" spans="2:10" ht="15">
      <c r="B73" s="69"/>
      <c r="C73" s="69"/>
      <c r="D73" s="69"/>
      <c r="E73" s="21"/>
      <c r="F73" s="63" t="s">
        <v>65</v>
      </c>
      <c r="G73" s="64"/>
      <c r="H73" s="65"/>
      <c r="I73" s="21"/>
      <c r="J73" s="21"/>
    </row>
    <row r="74" spans="2:10" ht="15">
      <c r="B74" s="67"/>
      <c r="C74" s="67"/>
      <c r="D74" s="54"/>
      <c r="E74" s="21"/>
      <c r="F74" s="60" t="s">
        <v>66</v>
      </c>
      <c r="G74" s="61"/>
      <c r="H74" s="51">
        <f>+J48</f>
        <v>70.67480596842954</v>
      </c>
      <c r="I74" s="21"/>
      <c r="J74" s="21"/>
    </row>
    <row r="75" spans="2:10" ht="15">
      <c r="B75" s="21"/>
      <c r="C75" s="21"/>
      <c r="D75" s="21"/>
      <c r="E75" s="21"/>
      <c r="F75" s="21"/>
      <c r="G75" s="21"/>
      <c r="H75" s="21"/>
      <c r="I75" s="21"/>
      <c r="J75" s="21"/>
    </row>
    <row r="76" spans="2:10" ht="15">
      <c r="B76" s="66" t="s">
        <v>41</v>
      </c>
      <c r="C76" s="66"/>
      <c r="D76" s="66"/>
      <c r="E76" s="66"/>
      <c r="F76" s="66"/>
      <c r="G76" s="66"/>
      <c r="H76" s="66"/>
      <c r="I76" s="21"/>
      <c r="J76" s="21"/>
    </row>
    <row r="77" spans="2:10" ht="15">
      <c r="B77" s="21"/>
      <c r="C77" s="21"/>
      <c r="D77" s="21"/>
      <c r="E77" s="21"/>
      <c r="F77" s="21"/>
      <c r="G77" s="21"/>
      <c r="H77" s="21"/>
      <c r="I77" s="21"/>
      <c r="J77" s="21"/>
    </row>
    <row r="78" spans="2:10" ht="15">
      <c r="B78" s="63" t="s">
        <v>67</v>
      </c>
      <c r="C78" s="64"/>
      <c r="D78" s="65"/>
      <c r="E78" s="21"/>
      <c r="F78" s="63" t="s">
        <v>52</v>
      </c>
      <c r="G78" s="64"/>
      <c r="H78" s="65"/>
      <c r="I78" s="21"/>
      <c r="J78" s="21"/>
    </row>
    <row r="79" spans="2:10" ht="15">
      <c r="B79" s="60" t="s">
        <v>58</v>
      </c>
      <c r="C79" s="62"/>
      <c r="D79" s="51">
        <f>+I24</f>
        <v>27.782140026917897</v>
      </c>
      <c r="E79" s="21"/>
      <c r="F79" s="60" t="s">
        <v>56</v>
      </c>
      <c r="G79" s="62"/>
      <c r="H79" s="51">
        <f>+I37</f>
        <v>350.6025339973082</v>
      </c>
      <c r="I79" s="21"/>
      <c r="J79" s="21"/>
    </row>
    <row r="80" spans="2:10" ht="15">
      <c r="B80" s="21"/>
      <c r="C80" s="21"/>
      <c r="D80" s="21"/>
      <c r="E80" s="21"/>
      <c r="F80" s="21"/>
      <c r="G80" s="21"/>
      <c r="H80" s="21"/>
      <c r="I80" s="21"/>
      <c r="J80" s="21"/>
    </row>
    <row r="81" spans="2:10" ht="15">
      <c r="B81" s="63" t="s">
        <v>74</v>
      </c>
      <c r="C81" s="64"/>
      <c r="D81" s="65"/>
      <c r="E81" s="21"/>
      <c r="F81" s="63" t="s">
        <v>65</v>
      </c>
      <c r="G81" s="64"/>
      <c r="H81" s="65"/>
      <c r="I81" s="21"/>
      <c r="J81" s="21"/>
    </row>
    <row r="82" spans="2:10" ht="15">
      <c r="B82" s="60" t="s">
        <v>75</v>
      </c>
      <c r="C82" s="62"/>
      <c r="D82" s="51">
        <f>+I31</f>
        <v>72.83378465679677</v>
      </c>
      <c r="E82" s="21"/>
      <c r="F82" s="60" t="s">
        <v>66</v>
      </c>
      <c r="G82" s="61"/>
      <c r="H82" s="51">
        <f>+J49</f>
        <v>98.94502104348008</v>
      </c>
      <c r="I82" s="21"/>
      <c r="J82" s="21"/>
    </row>
    <row r="83" spans="2:10" ht="15">
      <c r="B83" s="55"/>
      <c r="C83" s="55"/>
      <c r="D83" s="53"/>
      <c r="E83" s="21"/>
      <c r="F83" s="55"/>
      <c r="G83" s="55"/>
      <c r="H83" s="53"/>
      <c r="I83" s="21"/>
      <c r="J83" s="21"/>
    </row>
    <row r="84" spans="2:10" ht="15">
      <c r="B84" s="55"/>
      <c r="C84" s="55"/>
      <c r="D84" s="53"/>
      <c r="E84" s="21"/>
      <c r="F84" s="55"/>
      <c r="G84" s="55"/>
      <c r="H84" s="53"/>
      <c r="I84" s="21"/>
      <c r="J84" s="21"/>
    </row>
    <row r="85" spans="2:10" ht="15">
      <c r="B85" s="66" t="s">
        <v>42</v>
      </c>
      <c r="C85" s="66"/>
      <c r="D85" s="66"/>
      <c r="E85" s="66"/>
      <c r="F85" s="66"/>
      <c r="G85" s="66"/>
      <c r="H85" s="66"/>
      <c r="I85" s="21"/>
      <c r="J85" s="21"/>
    </row>
    <row r="86" spans="2:10" ht="15">
      <c r="B86" s="56"/>
      <c r="C86" s="56"/>
      <c r="D86" s="56"/>
      <c r="E86" s="56"/>
      <c r="F86" s="56"/>
      <c r="G86" s="56"/>
      <c r="H86" s="56"/>
      <c r="I86" s="21"/>
      <c r="J86" s="21"/>
    </row>
    <row r="87" spans="2:10" ht="15">
      <c r="B87" s="60" t="s">
        <v>43</v>
      </c>
      <c r="C87" s="61"/>
      <c r="D87" s="62"/>
      <c r="E87" s="57">
        <f>+D71+H74</f>
        <v>321.10518739507825</v>
      </c>
      <c r="F87" s="58">
        <v>0.32110518739507826</v>
      </c>
      <c r="G87" s="21"/>
      <c r="H87" s="59"/>
      <c r="I87" s="21"/>
      <c r="J87" s="21"/>
    </row>
    <row r="88" spans="2:10" ht="15">
      <c r="B88" s="60" t="s">
        <v>44</v>
      </c>
      <c r="C88" s="61"/>
      <c r="D88" s="62"/>
      <c r="E88" s="57">
        <f>+H79+H82</f>
        <v>449.5475550407883</v>
      </c>
      <c r="F88" s="58">
        <v>0.4495475550407883</v>
      </c>
      <c r="G88" s="21"/>
      <c r="H88" s="59"/>
      <c r="I88" s="21"/>
      <c r="J88" s="21"/>
    </row>
    <row r="89" spans="2:10" ht="15">
      <c r="B89" s="60" t="s">
        <v>68</v>
      </c>
      <c r="C89" s="61"/>
      <c r="D89" s="62"/>
      <c r="E89" s="57">
        <f>+H71+H74</f>
        <v>103.95771444756816</v>
      </c>
      <c r="F89" s="58">
        <v>0.10395771444756817</v>
      </c>
      <c r="G89" s="21"/>
      <c r="H89" s="59"/>
      <c r="I89" s="21"/>
      <c r="J89" s="21"/>
    </row>
    <row r="90" spans="2:10" ht="15">
      <c r="B90" s="60" t="s">
        <v>69</v>
      </c>
      <c r="C90" s="61"/>
      <c r="D90" s="62"/>
      <c r="E90" s="57">
        <f>+D79+H82</f>
        <v>126.72716107039798</v>
      </c>
      <c r="F90" s="58">
        <v>0.12672716107039797</v>
      </c>
      <c r="G90" s="21"/>
      <c r="H90" s="59"/>
      <c r="I90" s="21"/>
      <c r="J90" s="21"/>
    </row>
    <row r="91" spans="2:6" ht="15">
      <c r="B91" s="60" t="s">
        <v>76</v>
      </c>
      <c r="C91" s="61"/>
      <c r="D91" s="62"/>
      <c r="E91" s="57">
        <f>+D82+H82</f>
        <v>171.77880570027685</v>
      </c>
      <c r="F91" s="58">
        <v>0.17177880570027684</v>
      </c>
    </row>
  </sheetData>
  <sheetProtection/>
  <mergeCells count="43">
    <mergeCell ref="B1:J1"/>
    <mergeCell ref="B5:I5"/>
    <mergeCell ref="B47:C47"/>
    <mergeCell ref="B48:C48"/>
    <mergeCell ref="B49:C49"/>
    <mergeCell ref="B53:J53"/>
    <mergeCell ref="B54:J54"/>
    <mergeCell ref="B55:J55"/>
    <mergeCell ref="C59:D59"/>
    <mergeCell ref="E59:E60"/>
    <mergeCell ref="G59:G60"/>
    <mergeCell ref="H59:H60"/>
    <mergeCell ref="C60:D60"/>
    <mergeCell ref="C62:D62"/>
    <mergeCell ref="E62:E63"/>
    <mergeCell ref="G62:G63"/>
    <mergeCell ref="H62:H63"/>
    <mergeCell ref="C63:D63"/>
    <mergeCell ref="B67:H67"/>
    <mergeCell ref="B70:D70"/>
    <mergeCell ref="F70:H70"/>
    <mergeCell ref="B71:C71"/>
    <mergeCell ref="F71:G71"/>
    <mergeCell ref="B72:C72"/>
    <mergeCell ref="B73:D73"/>
    <mergeCell ref="F73:H73"/>
    <mergeCell ref="B74:C74"/>
    <mergeCell ref="F74:G74"/>
    <mergeCell ref="B76:H76"/>
    <mergeCell ref="B78:D78"/>
    <mergeCell ref="F78:H78"/>
    <mergeCell ref="B79:C79"/>
    <mergeCell ref="F79:G79"/>
    <mergeCell ref="B88:D88"/>
    <mergeCell ref="B89:D89"/>
    <mergeCell ref="B90:D90"/>
    <mergeCell ref="B91:D91"/>
    <mergeCell ref="B81:D81"/>
    <mergeCell ref="F81:H81"/>
    <mergeCell ref="B82:C82"/>
    <mergeCell ref="F82:G82"/>
    <mergeCell ref="B85:H85"/>
    <mergeCell ref="B87:D87"/>
  </mergeCells>
  <printOptions horizontalCentered="1"/>
  <pageMargins left="0.7086614173228347" right="0.5905511811023623" top="1.1811023622047245" bottom="1.1811023622047245" header="0.31496062992125984" footer="0.31496062992125984"/>
  <pageSetup horizontalDpi="600" verticalDpi="600" orientation="portrait" paperSize="9" scale="69" r:id="rId2"/>
  <rowBreaks count="1" manualBreakCount="1">
    <brk id="56" min="1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Enrique Arroyo Huaman</dc:creator>
  <cp:keywords/>
  <dc:description/>
  <cp:lastModifiedBy>Lucy Elizabeth Condori Caqui</cp:lastModifiedBy>
  <cp:lastPrinted>2016-04-25T04:03:16Z</cp:lastPrinted>
  <dcterms:created xsi:type="dcterms:W3CDTF">2012-08-15T20:21:58Z</dcterms:created>
  <dcterms:modified xsi:type="dcterms:W3CDTF">2016-08-29T14:18:42Z</dcterms:modified>
  <cp:category/>
  <cp:version/>
  <cp:contentType/>
  <cp:contentStatus/>
</cp:coreProperties>
</file>